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8_{D1522418-45A3-4C36-AA39-33596F896662}" xr6:coauthVersionLast="47" xr6:coauthVersionMax="47" xr10:uidLastSave="{00000000-0000-0000-0000-000000000000}"/>
  <bookViews>
    <workbookView xWindow="25080" yWindow="-1575" windowWidth="29040" windowHeight="15720" tabRatio="979" activeTab="1" xr2:uid="{00000000-000D-0000-FFFF-FFFF00000000}"/>
  </bookViews>
  <sheets>
    <sheet name="Overview" sheetId="26" r:id="rId1"/>
    <sheet name="Consolidated Budget" sheetId="30" r:id="rId2"/>
    <sheet name="Measure 1 Budget" sheetId="16" r:id="rId3"/>
    <sheet name="Measure 2 Budget" sheetId="27" state="hidden" r:id="rId4"/>
    <sheet name="Measure 3 Budget" sheetId="28" state="hidden" r:id="rId5"/>
    <sheet name="Measure 4 Budget" sheetId="29" state="hidden" r:id="rId6"/>
    <sheet name="Measure 5 Budget" sheetId="31" state="hidden" r:id="rId7"/>
    <sheet name="Sample Budget 1" sheetId="32" state="hidden" r:id="rId8"/>
    <sheet name="Sample Budget 2" sheetId="33" state="hidden" r:id="rId9"/>
    <sheet name="Sample Budget 3" sheetId="34" state="hidden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45" i="16"/>
  <c r="J30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J51" i="16" s="1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4" i="16" s="1"/>
  <c r="J33" i="16"/>
  <c r="J36" i="16"/>
  <c r="J37" i="16"/>
  <c r="J40" i="16" s="1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16" i="30" l="1"/>
  <c r="D46" i="16"/>
  <c r="D53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6" i="16"/>
  <c r="H53" i="16" s="1"/>
  <c r="J11" i="16"/>
  <c r="J13" i="16"/>
  <c r="J16" i="16" s="1"/>
  <c r="J55" i="29"/>
  <c r="J49" i="29"/>
  <c r="J50" i="28"/>
  <c r="J56" i="27"/>
  <c r="E46" i="16"/>
  <c r="E53" i="16" s="1"/>
  <c r="G46" i="16"/>
  <c r="G53" i="16" s="1"/>
  <c r="F46" i="16"/>
  <c r="F53" i="16" s="1"/>
  <c r="J16" i="30" l="1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<sst xmlns="http://schemas.openxmlformats.org/spreadsheetml/2006/main" count="505" uniqueCount="88">
  <si>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</si>
  <si>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</si>
  <si>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</si>
  <si>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</si>
  <si>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</si>
  <si>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</si>
  <si>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</si>
  <si>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</si>
  <si>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</si>
  <si>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</si>
  <si>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</si>
  <si>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</si>
  <si>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</si>
  <si>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</si>
  <si>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</si>
  <si>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</si>
  <si>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</si>
  <si>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</si>
  <si>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</si>
  <si>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</si>
  <si>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</si>
  <si>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</si>
  <si>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</si>
  <si>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</si>
  <si>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</si>
  <si>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</si>
  <si>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</si>
  <si>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</si>
  <si>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</si>
  <si>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</si>
  <si>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</si>
  <si>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</si>
  <si>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</si>
  <si>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</si>
  <si>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</si>
  <si>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</si>
  <si>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</si>
  <si>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</si>
  <si>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</si>
  <si>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</si>
  <si>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</si>
  <si>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</si>
  <si>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</si>
  <si>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</si>
  <si>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</si>
  <si>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</si>
  <si>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</si>
  <si>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</si>
  <si>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</si>
  <si>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</si>
  <si>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</si>
  <si>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</si>
  <si>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</si>
  <si>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</si>
  <si>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</si>
  <si>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</si>
  <si>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</si>
  <si>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</si>
  <si>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</si>
  <si>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</si>
  <si>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</si>
  <si>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</si>
  <si>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</si>
  <si>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</si>
  <si>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</si>
  <si>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</si>
  <si>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</si>
  <si>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</si>
  <si>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</si>
  <si>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</si>
  <si>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</si>
  <si>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</si>
  <si>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</si>
  <si>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</si>
  <si>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</si>
  <si>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</si>
  <si>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</si>
  <si>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</si>
  <si>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</si>
  <si>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Paid for with Airport revenue using </t>
  </si>
  <si>
    <t>airport forces</t>
  </si>
  <si>
    <t>All on-site</t>
  </si>
  <si>
    <t xml:space="preserve">No extra equipment needed to </t>
  </si>
  <si>
    <t xml:space="preserve">     administer project</t>
  </si>
  <si>
    <t>Design - paid for with other grant funds</t>
  </si>
  <si>
    <t xml:space="preserve">Construction </t>
  </si>
  <si>
    <t>N/A</t>
  </si>
  <si>
    <t>Central Utility Plant-Green Geothermal Power Infrastructure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</si>
</sst>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0" fontId="19" fillId="0" borderId="0" xfId="0" applyFont="1"/>
    <xf numFmtId="6" fontId="19" fillId="0" borderId="1" xfId="0" applyNumberFormat="1" applyFont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6" fontId="18" fillId="4" borderId="4" xfId="0" applyNumberFormat="1" applyFont="1" applyFill="1" applyBorder="1" applyAlignment="1">
      <alignment wrapText="1"/>
    </xf>
    <xf numFmtId="6" fontId="20" fillId="0" borderId="12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7109375" customWidth="1"/>
    <col min="5" max="5" width="13.42578125" bestFit="1" customWidth="1"/>
    <col min="6" max="6" width="14.42578125" bestFit="1" customWidth="1"/>
    <col min="7" max="9" width="14.42578125" customWidth="1"/>
    <col min="10" max="10" width="10.71093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B2:AM30"/>
  <sheetViews>
    <sheetView showGridLines="0" tabSelected="1" topLeftCell="A3" zoomScale="83" zoomScaleNormal="85" workbookViewId="0">
      <selection activeCell="N26" sqref="N26"/>
    </sheetView>
  </sheetViews>
  <sheetFormatPr defaultColWidth="9.28515625" defaultRowHeight="15" customHeight="1" x14ac:dyDescent="0.25"/>
  <cols>
    <col min="1" max="1" width="3.28515625" customWidth="1"/>
    <col min="2" max="2" width="12.28515625" customWidth="1"/>
    <col min="3" max="3" width="29.28515625" customWidth="1"/>
    <col min="4" max="4" width="12.7109375" style="6" bestFit="1" customWidth="1"/>
    <col min="5" max="5" width="11.7109375" style="2" customWidth="1"/>
    <col min="6" max="6" width="12.28515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0</v>
      </c>
    </row>
    <row r="3" spans="2:39" ht="26.65" customHeight="1" x14ac:dyDescent="0.25">
      <c r="B3" s="84" t="s">
        <v>1</v>
      </c>
      <c r="C3" s="84"/>
      <c r="D3" s="84"/>
      <c r="E3" s="84"/>
      <c r="F3" s="84"/>
      <c r="G3" s="84"/>
      <c r="H3" s="84"/>
      <c r="I3" s="84"/>
      <c r="J3" s="84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Budget'!D34+'Measure 2 Budget'!D35+'Measure 3 Budget'!D35+'Measure 4 Budget'!D35+'Measure 5 Budget'!D35</f>
        <v>0</v>
      </c>
      <c r="E11" s="52">
        <f>'Measure 1 Budget'!E34+'Measure 2 Budget'!E35+'Measure 3 Budget'!E35+'Measure 4 Budget'!E35</f>
        <v>0</v>
      </c>
      <c r="F11" s="52">
        <f>'Measure 1 Budget'!F34+'Measure 2 Budget'!F35+'Measure 3 Budget'!F35+'Measure 4 Budget'!F35</f>
        <v>0</v>
      </c>
      <c r="G11" s="52">
        <f>'Measure 1 Budget'!G34+'Measure 2 Budget'!G35+'Measure 3 Budget'!G35+'Measure 4 Budget'!G35</f>
        <v>0</v>
      </c>
      <c r="H11" s="52">
        <f>'Measure 1 Budget'!H34+'Measure 2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Budget'!D40+'Measure 2 Budget'!D42+'Measure 3 Budget'!D42+'Measure 4 Budget'!D41+'Measure 5 Budget'!D41</f>
        <v>8312000</v>
      </c>
      <c r="E12" s="52">
        <f>'Measure 1 Budget'!E40+'Measure 2 Budget'!E42+'Measure 3 Budget'!E42+'Measure 4 Budget'!E41</f>
        <v>8312000</v>
      </c>
      <c r="F12" s="52">
        <f>'Measure 1 Budget'!F40+'Measure 2 Budget'!F42+'Measure 3 Budget'!F42+'Measure 4 Budget'!F41</f>
        <v>0</v>
      </c>
      <c r="G12" s="52">
        <f>'Measure 1 Budget'!G40+'Measure 2 Budget'!G42+'Measure 3 Budget'!G42+'Measure 4 Budget'!G41</f>
        <v>0</v>
      </c>
      <c r="H12" s="52">
        <f>'Measure 1 Budget'!H40+'Measure 2 Budget'!H42+'Measure 3 Budget'!H42+'Measure 4 Budget'!H41</f>
        <v>0</v>
      </c>
      <c r="I12" s="53"/>
      <c r="J12" s="52">
        <f t="shared" si="0"/>
        <v>16624000</v>
      </c>
    </row>
    <row r="13" spans="2:39" x14ac:dyDescent="0.25">
      <c r="B13" s="23"/>
      <c r="C13" s="51" t="s">
        <v>18</v>
      </c>
      <c r="D13" s="52">
        <f>'Measure 1 Budget'!D45+'Measure 2 Budget'!D50+'Measure 3 Budget'!D50+'Measure 4 Budget'!D49+'Measure 5 Budget'!D49</f>
        <v>0</v>
      </c>
      <c r="E13" s="52">
        <f>'Measure 1 Budget'!E45+'Measure 2 Budget'!E50+'Measure 3 Budget'!E50+'Measure 4 Budget'!E49</f>
        <v>0</v>
      </c>
      <c r="F13" s="52">
        <f>'Measure 1 Budget'!F45+'Measure 2 Budget'!F50+'Measure 3 Budget'!F50+'Measure 4 Budget'!F49</f>
        <v>0</v>
      </c>
      <c r="G13" s="52">
        <f>'Measure 1 Budget'!G45+'Measure 2 Budget'!G50+'Measure 3 Budget'!G50+'Measure 4 Budget'!G49</f>
        <v>0</v>
      </c>
      <c r="H13" s="52">
        <f>'Measure 1 Budget'!H45+'Measure 2 Budget'!H50+'Measure 3 Budget'!H50+'Measure 4 Budget'!H49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8312000</v>
      </c>
      <c r="E14" s="16">
        <f>E13+E12+E11+E10+E9+E8+E7</f>
        <v>8312000</v>
      </c>
      <c r="F14" s="16">
        <f>F13+F12+F11+F10+F9+F8+F7</f>
        <v>0</v>
      </c>
      <c r="G14" s="16">
        <f>G13+G12+G11+G10+G9+G8+G7</f>
        <v>0</v>
      </c>
      <c r="H14" s="16">
        <f>H13+H12+H11+H10+H9+H8+H7</f>
        <v>0</v>
      </c>
      <c r="J14" s="16">
        <f t="shared" si="0"/>
        <v>16624000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Budget'!D51+'Measure 2 Budget'!D56+'Measure 3 Budget'!D56+'Measure 4 Budget'!D55+'Measure 5 Budget'!D55</f>
        <v>0</v>
      </c>
      <c r="E16" s="59">
        <f>'Measure 1 Budget'!E51+'Measure 2 Budget'!E56+'Measure 3 Budget'!E56+'Measure 4 Budget'!E55</f>
        <v>0</v>
      </c>
      <c r="F16" s="59">
        <f>'Measure 1 Budget'!F51+'Measure 2 Budget'!F56+'Measure 3 Budget'!F56+'Measure 4 Budget'!F55</f>
        <v>0</v>
      </c>
      <c r="G16" s="59">
        <f>'Measure 1 Budget'!G51+'Measure 2 Budget'!G56+'Measure 3 Budget'!G56+'Measure 4 Budget'!G55</f>
        <v>0</v>
      </c>
      <c r="H16" s="59">
        <f>'Measure 1 Budget'!H51+'Measure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1.15" customHeight="1" thickBot="1" x14ac:dyDescent="0.3">
      <c r="B18" s="66" t="s">
        <v>22</v>
      </c>
      <c r="C18" s="19"/>
      <c r="D18" s="54">
        <f>D14+D16</f>
        <v>8312000</v>
      </c>
      <c r="E18" s="54">
        <f>E14+E16</f>
        <v>8312000</v>
      </c>
      <c r="F18" s="54">
        <f>F14+F16</f>
        <v>0</v>
      </c>
      <c r="G18" s="54">
        <f>G14+G16</f>
        <v>0</v>
      </c>
      <c r="H18" s="54">
        <f>H14+H16</f>
        <v>0</v>
      </c>
      <c r="I18" s="55"/>
      <c r="J18" s="70">
        <f>J14+J16</f>
        <v>16624000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86"/>
      <c r="F21" s="86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87" t="s">
        <v>27</v>
      </c>
      <c r="F22" s="87"/>
      <c r="H22"/>
      <c r="I22"/>
    </row>
    <row r="23" spans="2:10" ht="15" customHeight="1" x14ac:dyDescent="0.25">
      <c r="B23" s="51">
        <v>1</v>
      </c>
      <c r="C23" s="57" t="s">
        <v>87</v>
      </c>
      <c r="D23" s="58">
        <f>'Measure 1 Budget'!J53</f>
        <v>16624000</v>
      </c>
      <c r="E23" s="85">
        <f>D23/D$29</f>
        <v>1</v>
      </c>
      <c r="F23" s="85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85">
        <f t="shared" ref="E24:E27" si="1">D24/D$29</f>
        <v>0</v>
      </c>
      <c r="F24" s="85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85">
        <f t="shared" si="1"/>
        <v>0</v>
      </c>
      <c r="F25" s="85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85">
        <f t="shared" si="1"/>
        <v>0</v>
      </c>
      <c r="F26" s="85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85">
        <f t="shared" si="1"/>
        <v>0</v>
      </c>
      <c r="F27" s="85"/>
      <c r="H27"/>
      <c r="I27"/>
    </row>
    <row r="28" spans="2:10" ht="15" customHeight="1" x14ac:dyDescent="0.25">
      <c r="B28" s="51"/>
      <c r="C28" s="52"/>
      <c r="D28" s="58"/>
      <c r="E28" s="85"/>
      <c r="F28" s="85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16624000</v>
      </c>
      <c r="E29" s="85">
        <f t="shared" ref="E29" si="2">SUM(E23:E28)</f>
        <v>1</v>
      </c>
      <c r="F29" s="85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tabColor theme="9" tint="0.39997558519241921"/>
    <pageSetUpPr fitToPage="1"/>
  </sheetPr>
  <dimension ref="B2:AM68"/>
  <sheetViews>
    <sheetView showGridLines="0" topLeftCell="A3" zoomScale="85" zoomScaleNormal="85" workbookViewId="0">
      <selection activeCell="F37" sqref="F37"/>
    </sheetView>
  </sheetViews>
  <sheetFormatPr defaultColWidth="9.28515625" defaultRowHeight="15" x14ac:dyDescent="0.25"/>
  <cols>
    <col min="1" max="1" width="3.28515625" customWidth="1"/>
    <col min="2" max="2" width="10.28515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710937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2" t="s">
        <v>79</v>
      </c>
      <c r="D8" s="73">
        <v>0</v>
      </c>
      <c r="E8" s="73">
        <v>0</v>
      </c>
      <c r="F8" s="73"/>
      <c r="G8" s="73"/>
      <c r="H8" s="73"/>
      <c r="I8" s="74"/>
      <c r="J8" s="73">
        <f>SUM(D8:H8)</f>
        <v>0</v>
      </c>
    </row>
    <row r="9" spans="2:39" x14ac:dyDescent="0.25">
      <c r="B9" s="23"/>
      <c r="C9" s="72" t="s">
        <v>80</v>
      </c>
      <c r="D9" s="73"/>
      <c r="E9" s="73"/>
      <c r="F9" s="73"/>
      <c r="G9" s="73"/>
      <c r="H9" s="73"/>
      <c r="I9" s="75"/>
      <c r="J9" s="73">
        <f>SUM(D9:H9)</f>
        <v>0</v>
      </c>
    </row>
    <row r="10" spans="2:39" x14ac:dyDescent="0.25">
      <c r="B10" s="23"/>
      <c r="C10" s="27"/>
      <c r="D10" s="73"/>
      <c r="E10" s="76"/>
      <c r="F10" s="76"/>
      <c r="G10" s="76"/>
      <c r="H10" s="76"/>
      <c r="I10" s="75"/>
      <c r="J10" s="73">
        <f>SUM(D10:H10)</f>
        <v>0</v>
      </c>
    </row>
    <row r="11" spans="2:39" x14ac:dyDescent="0.25">
      <c r="B11" s="23"/>
      <c r="C11" s="9" t="s">
        <v>12</v>
      </c>
      <c r="D11" s="77">
        <f>SUM(D8:D10)</f>
        <v>0</v>
      </c>
      <c r="E11" s="77">
        <f t="shared" ref="E11:J11" si="0">SUM(E8:E10)</f>
        <v>0</v>
      </c>
      <c r="F11" s="77">
        <f t="shared" si="0"/>
        <v>0</v>
      </c>
      <c r="G11" s="77">
        <f t="shared" si="0"/>
        <v>0</v>
      </c>
      <c r="H11" s="77">
        <f t="shared" si="0"/>
        <v>0</v>
      </c>
      <c r="I11" s="75"/>
      <c r="J11" s="77">
        <f t="shared" si="0"/>
        <v>0</v>
      </c>
    </row>
    <row r="12" spans="2:39" x14ac:dyDescent="0.25">
      <c r="B12" s="23"/>
      <c r="C12" s="14" t="s">
        <v>36</v>
      </c>
      <c r="D12" s="78" t="s">
        <v>35</v>
      </c>
      <c r="E12" s="79"/>
      <c r="F12" s="79"/>
      <c r="G12" s="79"/>
      <c r="H12" s="79"/>
      <c r="I12" s="75"/>
      <c r="J12" s="80" t="s">
        <v>35</v>
      </c>
    </row>
    <row r="13" spans="2:39" x14ac:dyDescent="0.25">
      <c r="B13" s="23"/>
      <c r="C13" s="25"/>
      <c r="D13" s="73"/>
      <c r="E13" s="73"/>
      <c r="F13" s="73"/>
      <c r="G13" s="73"/>
      <c r="H13" s="73"/>
      <c r="I13" s="75"/>
      <c r="J13" s="73">
        <f>SUM(D13:H13)</f>
        <v>0</v>
      </c>
    </row>
    <row r="14" spans="2:39" x14ac:dyDescent="0.25">
      <c r="B14" s="23"/>
      <c r="C14" s="25"/>
      <c r="D14" s="73"/>
      <c r="E14" s="73"/>
      <c r="F14" s="73"/>
      <c r="G14" s="73"/>
      <c r="H14" s="73"/>
      <c r="I14" s="75"/>
      <c r="J14" s="73">
        <f t="shared" ref="J14:J15" si="1">SUM(D14:H14)</f>
        <v>0</v>
      </c>
    </row>
    <row r="15" spans="2:39" x14ac:dyDescent="0.25">
      <c r="B15" s="23"/>
      <c r="C15" s="10"/>
      <c r="D15" s="73"/>
      <c r="E15" s="76"/>
      <c r="F15" s="76"/>
      <c r="G15" s="76"/>
      <c r="H15" s="76"/>
      <c r="I15" s="75"/>
      <c r="J15" s="73">
        <f t="shared" si="1"/>
        <v>0</v>
      </c>
    </row>
    <row r="16" spans="2:39" x14ac:dyDescent="0.25">
      <c r="B16" s="23"/>
      <c r="C16" s="9" t="s">
        <v>13</v>
      </c>
      <c r="D16" s="77">
        <f>SUM(D13:D15)</f>
        <v>0</v>
      </c>
      <c r="E16" s="77">
        <f t="shared" ref="E16:J16" si="2">SUM(E13:E15)</f>
        <v>0</v>
      </c>
      <c r="F16" s="77">
        <f t="shared" si="2"/>
        <v>0</v>
      </c>
      <c r="G16" s="77">
        <f t="shared" si="2"/>
        <v>0</v>
      </c>
      <c r="H16" s="77">
        <f t="shared" si="2"/>
        <v>0</v>
      </c>
      <c r="I16" s="75"/>
      <c r="J16" s="77">
        <f t="shared" si="2"/>
        <v>0</v>
      </c>
    </row>
    <row r="17" spans="2:10" x14ac:dyDescent="0.25">
      <c r="B17" s="23"/>
      <c r="C17" s="14" t="s">
        <v>37</v>
      </c>
      <c r="D17" s="78" t="s">
        <v>35</v>
      </c>
      <c r="E17" s="79"/>
      <c r="F17" s="79"/>
      <c r="G17" s="79"/>
      <c r="H17" s="79"/>
      <c r="I17" s="75"/>
      <c r="J17" s="80" t="s">
        <v>35</v>
      </c>
    </row>
    <row r="18" spans="2:10" x14ac:dyDescent="0.25">
      <c r="B18" s="23"/>
      <c r="C18" s="83" t="s">
        <v>81</v>
      </c>
      <c r="D18" s="73">
        <v>0</v>
      </c>
      <c r="E18" s="76"/>
      <c r="F18" s="76"/>
      <c r="G18" s="76"/>
      <c r="H18" s="76"/>
      <c r="I18" s="75"/>
      <c r="J18" s="73">
        <f>SUM(D18:H18)</f>
        <v>0</v>
      </c>
    </row>
    <row r="19" spans="2:10" x14ac:dyDescent="0.25">
      <c r="B19" s="23"/>
      <c r="C19" s="29"/>
      <c r="D19" s="73"/>
      <c r="E19" s="73"/>
      <c r="F19" s="73"/>
      <c r="G19" s="73"/>
      <c r="H19" s="73"/>
      <c r="I19" s="74"/>
      <c r="J19" s="73">
        <f>SUM(D19:H19)</f>
        <v>0</v>
      </c>
    </row>
    <row r="20" spans="2:10" x14ac:dyDescent="0.25">
      <c r="B20" s="23"/>
      <c r="C20" s="29"/>
      <c r="D20" s="73"/>
      <c r="E20" s="73"/>
      <c r="F20" s="73"/>
      <c r="G20" s="73"/>
      <c r="H20" s="73"/>
      <c r="I20" s="74"/>
      <c r="J20" s="73">
        <f t="shared" ref="J20:J25" si="3">SUM(D20:H20)</f>
        <v>0</v>
      </c>
    </row>
    <row r="21" spans="2:10" x14ac:dyDescent="0.25">
      <c r="B21" s="23"/>
      <c r="C21" s="25"/>
      <c r="D21" s="73"/>
      <c r="E21" s="73"/>
      <c r="F21" s="73"/>
      <c r="G21" s="73"/>
      <c r="H21" s="73"/>
      <c r="I21" s="74"/>
      <c r="J21" s="73">
        <f t="shared" si="3"/>
        <v>0</v>
      </c>
    </row>
    <row r="22" spans="2:10" x14ac:dyDescent="0.25">
      <c r="B22" s="23"/>
      <c r="C22" s="29"/>
      <c r="D22" s="73"/>
      <c r="E22" s="73"/>
      <c r="F22" s="73"/>
      <c r="G22" s="73"/>
      <c r="H22" s="73"/>
      <c r="I22" s="74"/>
      <c r="J22" s="73">
        <f t="shared" si="3"/>
        <v>0</v>
      </c>
    </row>
    <row r="23" spans="2:10" x14ac:dyDescent="0.25">
      <c r="B23" s="23"/>
      <c r="C23" s="29"/>
      <c r="D23" s="73"/>
      <c r="E23" s="73"/>
      <c r="F23" s="73"/>
      <c r="G23" s="73"/>
      <c r="H23" s="73"/>
      <c r="I23" s="74"/>
      <c r="J23" s="73">
        <f t="shared" si="3"/>
        <v>0</v>
      </c>
    </row>
    <row r="24" spans="2:10" x14ac:dyDescent="0.25">
      <c r="B24" s="23"/>
      <c r="C24" s="29"/>
      <c r="D24" s="73"/>
      <c r="E24" s="73"/>
      <c r="F24" s="73"/>
      <c r="G24" s="73"/>
      <c r="H24" s="73"/>
      <c r="I24" s="74"/>
      <c r="J24" s="73">
        <f t="shared" si="3"/>
        <v>0</v>
      </c>
    </row>
    <row r="25" spans="2:10" x14ac:dyDescent="0.25">
      <c r="B25" s="23"/>
      <c r="C25" s="25"/>
      <c r="D25" s="73"/>
      <c r="E25" s="73"/>
      <c r="F25" s="73"/>
      <c r="G25" s="73"/>
      <c r="H25" s="73"/>
      <c r="I25" s="74"/>
      <c r="J25" s="73">
        <f t="shared" si="3"/>
        <v>0</v>
      </c>
    </row>
    <row r="26" spans="2:10" x14ac:dyDescent="0.25">
      <c r="B26" s="23"/>
      <c r="C26" s="9" t="s">
        <v>14</v>
      </c>
      <c r="D26" s="77">
        <f>SUM(D19:D25)</f>
        <v>0</v>
      </c>
      <c r="E26" s="77">
        <f t="shared" ref="E26:H26" si="4">SUM(E19:E25)</f>
        <v>0</v>
      </c>
      <c r="F26" s="77">
        <f t="shared" si="4"/>
        <v>0</v>
      </c>
      <c r="G26" s="77">
        <f t="shared" si="4"/>
        <v>0</v>
      </c>
      <c r="H26" s="77">
        <f t="shared" si="4"/>
        <v>0</v>
      </c>
      <c r="I26" s="75"/>
      <c r="J26" s="77">
        <f>SUM(J18:J25)</f>
        <v>0</v>
      </c>
    </row>
    <row r="27" spans="2:10" x14ac:dyDescent="0.25">
      <c r="B27" s="23"/>
      <c r="C27" s="14"/>
      <c r="D27" s="73"/>
      <c r="E27" s="79"/>
      <c r="F27" s="79"/>
      <c r="G27" s="79"/>
      <c r="H27" s="79"/>
      <c r="I27" s="75"/>
      <c r="J27" s="73" t="s">
        <v>20</v>
      </c>
    </row>
    <row r="28" spans="2:10" x14ac:dyDescent="0.25">
      <c r="B28" s="23"/>
      <c r="C28" s="25"/>
      <c r="D28" s="73"/>
      <c r="E28" s="79"/>
      <c r="F28" s="79"/>
      <c r="G28" s="79"/>
      <c r="H28" s="79"/>
      <c r="I28" s="75"/>
      <c r="J28" s="73">
        <f>SUM(D28:H28)</f>
        <v>0</v>
      </c>
    </row>
    <row r="29" spans="2:10" x14ac:dyDescent="0.25">
      <c r="B29" s="23" t="s">
        <v>39</v>
      </c>
      <c r="C29" s="28" t="s">
        <v>39</v>
      </c>
      <c r="D29" s="78" t="s">
        <v>35</v>
      </c>
      <c r="E29" s="79"/>
      <c r="F29" s="79"/>
      <c r="G29" s="79"/>
      <c r="H29" s="79"/>
      <c r="I29" s="75"/>
      <c r="J29" s="73">
        <f t="shared" ref="J29:J46" si="5">SUM(D29:H29)</f>
        <v>0</v>
      </c>
    </row>
    <row r="30" spans="2:10" x14ac:dyDescent="0.25">
      <c r="B30" s="23"/>
      <c r="C30" s="9" t="s">
        <v>15</v>
      </c>
      <c r="D30" s="81">
        <f>SUM(D28:D29)</f>
        <v>0</v>
      </c>
      <c r="E30" s="81">
        <f t="shared" ref="E30:H30" si="6">SUM(E28:E29)</f>
        <v>0</v>
      </c>
      <c r="F30" s="81">
        <f t="shared" si="6"/>
        <v>0</v>
      </c>
      <c r="G30" s="81">
        <f t="shared" si="6"/>
        <v>0</v>
      </c>
      <c r="H30" s="81">
        <f t="shared" si="6"/>
        <v>0</v>
      </c>
      <c r="I30" s="75"/>
      <c r="J30" s="77">
        <f>SUM(J28:J29)</f>
        <v>0</v>
      </c>
    </row>
    <row r="31" spans="2:10" x14ac:dyDescent="0.25">
      <c r="B31" s="23"/>
      <c r="C31" s="14" t="s">
        <v>40</v>
      </c>
      <c r="D31" s="78" t="s">
        <v>35</v>
      </c>
      <c r="E31" s="79"/>
      <c r="F31" s="79"/>
      <c r="G31" s="79"/>
      <c r="H31" s="79"/>
      <c r="I31" s="75"/>
      <c r="J31" s="73"/>
    </row>
    <row r="32" spans="2:10" x14ac:dyDescent="0.25">
      <c r="B32" s="23"/>
      <c r="C32" s="83" t="s">
        <v>82</v>
      </c>
      <c r="D32" s="73">
        <v>0</v>
      </c>
      <c r="E32" s="73">
        <v>0</v>
      </c>
      <c r="F32" s="73"/>
      <c r="G32" s="73"/>
      <c r="H32" s="73"/>
      <c r="I32" s="74"/>
      <c r="J32" s="73">
        <f t="shared" si="5"/>
        <v>0</v>
      </c>
    </row>
    <row r="33" spans="2:10" x14ac:dyDescent="0.25">
      <c r="B33" s="23"/>
      <c r="C33" s="72" t="s">
        <v>83</v>
      </c>
      <c r="D33" s="73"/>
      <c r="E33" s="76"/>
      <c r="F33" s="76"/>
      <c r="G33" s="76"/>
      <c r="H33" s="76"/>
      <c r="I33" s="75"/>
      <c r="J33" s="73">
        <f t="shared" si="5"/>
        <v>0</v>
      </c>
    </row>
    <row r="34" spans="2:10" x14ac:dyDescent="0.25">
      <c r="B34" s="23"/>
      <c r="C34" s="9" t="s">
        <v>16</v>
      </c>
      <c r="D34" s="77">
        <f>SUM(D32:D33)</f>
        <v>0</v>
      </c>
      <c r="E34" s="77">
        <f t="shared" ref="E34:H34" si="7">SUM(E32:E33)</f>
        <v>0</v>
      </c>
      <c r="F34" s="77">
        <f t="shared" si="7"/>
        <v>0</v>
      </c>
      <c r="G34" s="77">
        <f t="shared" si="7"/>
        <v>0</v>
      </c>
      <c r="H34" s="77">
        <f t="shared" si="7"/>
        <v>0</v>
      </c>
      <c r="I34" s="75"/>
      <c r="J34" s="77">
        <f>SUM(J32:J33)</f>
        <v>0</v>
      </c>
    </row>
    <row r="35" spans="2:10" x14ac:dyDescent="0.25">
      <c r="B35" s="23"/>
      <c r="C35" s="14" t="s">
        <v>41</v>
      </c>
      <c r="D35" s="78" t="s">
        <v>35</v>
      </c>
      <c r="E35" s="79"/>
      <c r="F35" s="79"/>
      <c r="G35" s="79"/>
      <c r="H35" s="79"/>
      <c r="I35" s="75"/>
      <c r="J35" s="73"/>
    </row>
    <row r="36" spans="2:10" ht="30" x14ac:dyDescent="0.25">
      <c r="B36" s="23"/>
      <c r="C36" s="72" t="s">
        <v>84</v>
      </c>
      <c r="D36" s="73"/>
      <c r="E36" s="73"/>
      <c r="F36" s="73"/>
      <c r="G36" s="73"/>
      <c r="H36" s="73"/>
      <c r="I36" s="74"/>
      <c r="J36" s="73">
        <f t="shared" si="5"/>
        <v>0</v>
      </c>
    </row>
    <row r="37" spans="2:10" x14ac:dyDescent="0.25">
      <c r="B37" s="23"/>
      <c r="C37" s="72" t="s">
        <v>85</v>
      </c>
      <c r="D37" s="73">
        <v>8312000</v>
      </c>
      <c r="E37" s="73">
        <v>8312000</v>
      </c>
      <c r="F37" s="73"/>
      <c r="G37" s="73"/>
      <c r="H37" s="73"/>
      <c r="I37" s="74"/>
      <c r="J37" s="73">
        <f t="shared" si="5"/>
        <v>16624000</v>
      </c>
    </row>
    <row r="38" spans="2:10" x14ac:dyDescent="0.25">
      <c r="B38" s="23"/>
      <c r="C38" s="25"/>
      <c r="D38" s="73"/>
      <c r="E38" s="73"/>
      <c r="F38" s="73"/>
      <c r="G38" s="73"/>
      <c r="H38" s="73"/>
      <c r="I38" s="74"/>
      <c r="J38" s="73">
        <f t="shared" si="5"/>
        <v>0</v>
      </c>
    </row>
    <row r="39" spans="2:10" x14ac:dyDescent="0.25">
      <c r="B39" s="23"/>
      <c r="C39" s="25"/>
      <c r="D39" s="73"/>
      <c r="E39" s="76"/>
      <c r="F39" s="76"/>
      <c r="G39" s="76"/>
      <c r="H39" s="76"/>
      <c r="I39" s="75"/>
      <c r="J39" s="73">
        <f t="shared" si="5"/>
        <v>0</v>
      </c>
    </row>
    <row r="40" spans="2:10" x14ac:dyDescent="0.25">
      <c r="B40" s="23"/>
      <c r="C40" s="9" t="s">
        <v>17</v>
      </c>
      <c r="D40" s="77">
        <f>SUM(D36:D39)</f>
        <v>8312000</v>
      </c>
      <c r="E40" s="77">
        <f t="shared" ref="E40:H40" si="8">SUM(E36:E39)</f>
        <v>8312000</v>
      </c>
      <c r="F40" s="77">
        <f t="shared" si="8"/>
        <v>0</v>
      </c>
      <c r="G40" s="77">
        <f t="shared" si="8"/>
        <v>0</v>
      </c>
      <c r="H40" s="77">
        <f t="shared" si="8"/>
        <v>0</v>
      </c>
      <c r="I40" s="75"/>
      <c r="J40" s="77">
        <f>SUM(J36:J39)</f>
        <v>16624000</v>
      </c>
    </row>
    <row r="41" spans="2:10" x14ac:dyDescent="0.25">
      <c r="B41" s="23"/>
      <c r="C41" s="14" t="s">
        <v>42</v>
      </c>
      <c r="D41" s="78" t="s">
        <v>35</v>
      </c>
      <c r="E41" s="79"/>
      <c r="F41" s="79"/>
      <c r="G41" s="79"/>
      <c r="H41" s="79"/>
      <c r="I41" s="75"/>
      <c r="J41" s="73"/>
    </row>
    <row r="42" spans="2:10" x14ac:dyDescent="0.25">
      <c r="B42" s="23"/>
      <c r="C42" s="25"/>
      <c r="D42" s="73"/>
      <c r="E42" s="76"/>
      <c r="F42" s="76"/>
      <c r="G42" s="76"/>
      <c r="H42" s="76"/>
      <c r="I42" s="75"/>
      <c r="J42" s="73">
        <f t="shared" si="5"/>
        <v>0</v>
      </c>
    </row>
    <row r="43" spans="2:10" x14ac:dyDescent="0.25">
      <c r="B43" s="23"/>
      <c r="C43" s="25"/>
      <c r="D43" s="73"/>
      <c r="E43" s="76"/>
      <c r="F43" s="76"/>
      <c r="G43" s="76"/>
      <c r="H43" s="76"/>
      <c r="I43" s="75"/>
      <c r="J43" s="73">
        <f t="shared" si="5"/>
        <v>0</v>
      </c>
    </row>
    <row r="44" spans="2:10" x14ac:dyDescent="0.25">
      <c r="B44" s="23"/>
      <c r="C44" s="10"/>
      <c r="D44" s="73"/>
      <c r="E44" s="76"/>
      <c r="F44" s="76"/>
      <c r="G44" s="76"/>
      <c r="H44" s="76"/>
      <c r="I44" s="75"/>
      <c r="J44" s="73">
        <f t="shared" si="5"/>
        <v>0</v>
      </c>
    </row>
    <row r="45" spans="2:10" x14ac:dyDescent="0.25">
      <c r="B45" s="24"/>
      <c r="C45" s="9" t="s">
        <v>18</v>
      </c>
      <c r="D45" s="77">
        <f>SUM(D42:D44)</f>
        <v>0</v>
      </c>
      <c r="E45" s="77">
        <f>SUM(E42:E44)</f>
        <v>0</v>
      </c>
      <c r="F45" s="77">
        <f>SUM(F42:F44)</f>
        <v>0</v>
      </c>
      <c r="G45" s="77">
        <f>SUM(G42:G44)</f>
        <v>0</v>
      </c>
      <c r="H45" s="77">
        <f>SUM(H42:H44)</f>
        <v>0</v>
      </c>
      <c r="I45" s="75"/>
      <c r="J45" s="77">
        <f>SUM(J42:J44)</f>
        <v>0</v>
      </c>
    </row>
    <row r="46" spans="2:10" x14ac:dyDescent="0.25">
      <c r="B46" s="24"/>
      <c r="C46" s="9" t="s">
        <v>19</v>
      </c>
      <c r="D46" s="77">
        <f>SUM(D45,D40,D34,D30,D26,D16,D11)</f>
        <v>8312000</v>
      </c>
      <c r="E46" s="77">
        <f>SUM(E45,E40,E34,E30,E26,E16,E11)</f>
        <v>8312000</v>
      </c>
      <c r="F46" s="77">
        <f>SUM(F45,F40,F34,F30,F26,F16,F11)</f>
        <v>0</v>
      </c>
      <c r="G46" s="77">
        <f>SUM(G45,G40,G34,G30,G26,G16,G11)</f>
        <v>0</v>
      </c>
      <c r="H46" s="77">
        <f>SUM(H45,H40,H34,H30,H26,H16,H11)</f>
        <v>0</v>
      </c>
      <c r="I46" s="75"/>
      <c r="J46" s="77">
        <f t="shared" si="5"/>
        <v>16624000</v>
      </c>
    </row>
    <row r="47" spans="2:10" x14ac:dyDescent="0.25">
      <c r="B47" s="6"/>
      <c r="D47" s="75"/>
      <c r="E47" s="75"/>
      <c r="F47" s="75"/>
      <c r="G47" s="75"/>
      <c r="H47" s="75"/>
      <c r="I47" s="75"/>
      <c r="J47" s="75" t="s">
        <v>20</v>
      </c>
    </row>
    <row r="48" spans="2:10" ht="30" x14ac:dyDescent="0.25">
      <c r="B48" s="71" t="s">
        <v>43</v>
      </c>
      <c r="C48" s="17" t="s">
        <v>43</v>
      </c>
      <c r="D48" s="80"/>
      <c r="E48" s="80"/>
      <c r="F48" s="80"/>
      <c r="G48" s="80"/>
      <c r="H48" s="80"/>
      <c r="I48" s="75"/>
      <c r="J48" s="80" t="s">
        <v>20</v>
      </c>
    </row>
    <row r="49" spans="2:10" x14ac:dyDescent="0.25">
      <c r="B49" s="23"/>
      <c r="C49" s="72" t="s">
        <v>86</v>
      </c>
      <c r="D49" s="78">
        <v>0</v>
      </c>
      <c r="E49" s="79">
        <v>0</v>
      </c>
      <c r="F49" s="79"/>
      <c r="G49" s="79"/>
      <c r="H49" s="79"/>
      <c r="I49" s="75"/>
      <c r="J49" s="73">
        <f>SUM(D49:H49)</f>
        <v>0</v>
      </c>
    </row>
    <row r="50" spans="2:10" x14ac:dyDescent="0.25">
      <c r="B50" s="23"/>
      <c r="C50" s="25"/>
      <c r="D50" s="78"/>
      <c r="E50" s="79"/>
      <c r="F50" s="79"/>
      <c r="G50" s="79"/>
      <c r="H50" s="79"/>
      <c r="I50" s="75"/>
      <c r="J50" s="73">
        <f t="shared" ref="J50" si="9">SUM(D50:H50)</f>
        <v>0</v>
      </c>
    </row>
    <row r="51" spans="2:10" x14ac:dyDescent="0.25">
      <c r="B51" s="24"/>
      <c r="C51" s="9" t="s">
        <v>21</v>
      </c>
      <c r="D51" s="77">
        <f>SUM(D49:D50)</f>
        <v>0</v>
      </c>
      <c r="E51" s="77">
        <f t="shared" ref="E51:H51" si="10">SUM(E49:E50)</f>
        <v>0</v>
      </c>
      <c r="F51" s="77">
        <f t="shared" si="10"/>
        <v>0</v>
      </c>
      <c r="G51" s="77">
        <f t="shared" si="10"/>
        <v>0</v>
      </c>
      <c r="H51" s="77">
        <f t="shared" si="10"/>
        <v>0</v>
      </c>
      <c r="I51" s="75"/>
      <c r="J51" s="77">
        <f>SUM(J49:J50)</f>
        <v>0</v>
      </c>
    </row>
    <row r="52" spans="2:10" ht="15.75" thickBot="1" x14ac:dyDescent="0.3">
      <c r="B52" s="6"/>
      <c r="D52" s="75"/>
      <c r="E52" s="75"/>
      <c r="F52" s="75"/>
      <c r="G52" s="75"/>
      <c r="H52" s="75"/>
      <c r="I52" s="75"/>
      <c r="J52" s="75" t="s">
        <v>20</v>
      </c>
    </row>
    <row r="53" spans="2:10" s="1" customFormat="1" ht="30.75" thickBot="1" x14ac:dyDescent="0.3">
      <c r="B53" s="19" t="s">
        <v>22</v>
      </c>
      <c r="C53" s="19"/>
      <c r="D53" s="82">
        <f>SUM(D51,D46)</f>
        <v>8312000</v>
      </c>
      <c r="E53" s="82">
        <f t="shared" ref="E53:J53" si="11">SUM(E51,E46)</f>
        <v>8312000</v>
      </c>
      <c r="F53" s="82">
        <f t="shared" si="11"/>
        <v>0</v>
      </c>
      <c r="G53" s="82">
        <f t="shared" si="11"/>
        <v>0</v>
      </c>
      <c r="H53" s="82">
        <f t="shared" si="11"/>
        <v>0</v>
      </c>
      <c r="I53" s="75"/>
      <c r="J53" s="82">
        <f t="shared" si="11"/>
        <v>16624000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28515625" defaultRowHeight="15" x14ac:dyDescent="0.25"/>
  <cols>
    <col min="1" max="1" width="3.28515625" customWidth="1"/>
    <col min="2" max="2" width="9.7109375" customWidth="1"/>
    <col min="3" max="3" width="44.4257812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28515625" defaultRowHeight="15" x14ac:dyDescent="0.25"/>
  <cols>
    <col min="1" max="1" width="3.28515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28515625" defaultRowHeight="15" x14ac:dyDescent="0.25"/>
  <cols>
    <col min="1" max="1" width="3.28515625" customWidth="1"/>
    <col min="2" max="2" width="10" customWidth="1"/>
    <col min="3" max="3" width="46.7109375" customWidth="1"/>
    <col min="4" max="4" width="12.7109375" style="6" customWidth="1"/>
    <col min="5" max="5" width="12.42578125" style="2" customWidth="1"/>
    <col min="6" max="6" width="12.7109375" customWidth="1"/>
    <col min="7" max="7" width="12.42578125" customWidth="1"/>
    <col min="8" max="8" width="12.7109375" style="2" customWidth="1"/>
    <col min="9" max="9" width="0.710937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28515625" defaultRowHeight="15" x14ac:dyDescent="0.25"/>
  <cols>
    <col min="1" max="1" width="3.28515625" customWidth="1"/>
    <col min="2" max="2" width="11.28515625" customWidth="1"/>
    <col min="3" max="3" width="46.42578125" customWidth="1"/>
    <col min="4" max="4" width="13.28515625" style="6" customWidth="1"/>
    <col min="5" max="5" width="13.28515625" style="2" customWidth="1"/>
    <col min="6" max="7" width="13.28515625" customWidth="1"/>
    <col min="8" max="8" width="12.7109375" style="2" customWidth="1"/>
    <col min="9" max="9" width="0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B2:AM68"/>
  <sheetViews>
    <sheetView showGridLines="0" zoomScale="85" zoomScaleNormal="85" workbookViewId="0"/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/>
      <selection pane="bottomLeft"/>
      <selection pane="bottomRight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A252EBDF6F524FA1072FD16DBEC92E" ma:contentTypeVersion="20" ma:contentTypeDescription="Create a new document." ma:contentTypeScope="" ma:versionID="4618db940bb2365e21e0fb0c9378e3f8">
  <xsd:schema xmlns:xsd="http://www.w3.org/2001/XMLSchema" xmlns:xs="http://www.w3.org/2001/XMLSchema" xmlns:p="http://schemas.microsoft.com/office/2006/metadata/properties" xmlns:ns2="e4659101-95b7-4adb-821b-6722ac5be579" xmlns:ns3="76bbe881-14e6-49aa-b45f-14d5bad8d103" targetNamespace="http://schemas.microsoft.com/office/2006/metadata/properties" ma:root="true" ma:fieldsID="321e906a2c6f8a3581b758bd8da93d31" ns2:_="" ns3:_="">
    <xsd:import namespace="e4659101-95b7-4adb-821b-6722ac5be579"/>
    <xsd:import namespace="76bbe881-14e6-49aa-b45f-14d5bad8d1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Not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59101-95b7-4adb-821b-6722ac5be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Notes" ma:index="24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be881-14e6-49aa-b45f-14d5bad8d1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49e4eea-d76a-4f05-99ce-33de427adef9}" ma:internalName="TaxCatchAll" ma:showField="CatchAllData" ma:web="76bbe881-14e6-49aa-b45f-14d5bad8d1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6bbe881-14e6-49aa-b45f-14d5bad8d103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e4659101-95b7-4adb-821b-6722ac5be579">
      <Terms xmlns="http://schemas.microsoft.com/office/infopath/2007/PartnerControls"/>
    </lcf76f155ced4ddcb4097134ff3c332f>
    <TaxCatchAll xmlns="76bbe881-14e6-49aa-b45f-14d5bad8d103" xsi:nil="true"/>
    <Notes xmlns="e4659101-95b7-4adb-821b-6722ac5be5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259DB1-89D1-4468-A994-43FD050AD4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659101-95b7-4adb-821b-6722ac5be579"/>
    <ds:schemaRef ds:uri="76bbe881-14e6-49aa-b45f-14d5bad8d1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documentManagement/types"/>
    <ds:schemaRef ds:uri="http://schemas.microsoft.com/sharepoint.v3"/>
    <ds:schemaRef ds:uri="4ffa91fb-a0ff-4ac5-b2db-65c790d184a4"/>
    <ds:schemaRef ds:uri="http://schemas.microsoft.com/office/infopath/2007/PartnerControls"/>
    <ds:schemaRef ds:uri="http://schemas.microsoft.com/sharepoint/v3"/>
    <ds:schemaRef ds:uri="http://purl.org/dc/elements/1.1/"/>
    <ds:schemaRef ds:uri="http://purl.org/dc/terms/"/>
    <ds:schemaRef ds:uri="http://schemas.openxmlformats.org/package/2006/metadata/core-properties"/>
    <ds:schemaRef ds:uri="2755580c-7c5f-43cf-bd85-5c868b718937"/>
    <ds:schemaRef ds:uri="http://schemas.microsoft.com/office/2006/metadata/properties"/>
    <ds:schemaRef ds:uri="http://purl.org/dc/dcmitype/"/>
    <ds:schemaRef ds:uri="3d00cabe-74f9-499f-ba26-1e0076cbc6cc"/>
    <ds:schemaRef ds:uri="http://schemas.microsoft.com/sharepoint/v3/fields"/>
    <ds:schemaRef ds:uri="http://www.w3.org/XML/1998/namespace"/>
    <ds:schemaRef ds:uri="76bbe881-14e6-49aa-b45f-14d5bad8d103"/>
    <ds:schemaRef ds:uri="e4659101-95b7-4adb-821b-6722ac5be579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2024-03-28T13:51:09Z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0x01010092A252EBDF6F524FA1072FD16DBEC92E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MSIP_Label_ea60d57e-af5b-4752-ac57-3e4f28ca11dc_Enabled">
    <vt:lpwstr>true</vt:lpwstr>
  </property>
  <property fmtid="{D5CDD505-2E9C-101B-9397-08002B2CF9AE}" pid="9" name="MSIP_Label_ea60d57e-af5b-4752-ac57-3e4f28ca11dc_SetDate">
    <vt:lpwstr>2024-03-25T16:49:53Z</vt:lpwstr>
  </property>
  <property fmtid="{D5CDD505-2E9C-101B-9397-08002B2CF9AE}" pid="10" name="MSIP_Label_ea60d57e-af5b-4752-ac57-3e4f28ca11dc_Method">
    <vt:lpwstr>Standard</vt:lpwstr>
  </property>
  <property fmtid="{D5CDD505-2E9C-101B-9397-08002B2CF9AE}" pid="11" name="MSIP_Label_ea60d57e-af5b-4752-ac57-3e4f28ca11dc_Name">
    <vt:lpwstr>ea60d57e-af5b-4752-ac57-3e4f28ca11dc</vt:lpwstr>
  </property>
  <property fmtid="{D5CDD505-2E9C-101B-9397-08002B2CF9AE}" pid="12" name="MSIP_Label_ea60d57e-af5b-4752-ac57-3e4f28ca11dc_SiteId">
    <vt:lpwstr>36da45f1-dd2c-4d1f-af13-5abe46b99921</vt:lpwstr>
  </property>
  <property fmtid="{D5CDD505-2E9C-101B-9397-08002B2CF9AE}" pid="13" name="MSIP_Label_ea60d57e-af5b-4752-ac57-3e4f28ca11dc_ActionId">
    <vt:lpwstr>bb7d5546-d68a-4785-8998-e98f917fde32</vt:lpwstr>
  </property>
  <property fmtid="{D5CDD505-2E9C-101B-9397-08002B2CF9AE}" pid="14" name="MSIP_Label_ea60d57e-af5b-4752-ac57-3e4f28ca11dc_ContentBits">
    <vt:lpwstr>0</vt:lpwstr>
  </property>
</Properties>
</file>